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19200" windowHeight="10995" tabRatio="863" firstSheet="6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<sst xmlns="http://schemas.openxmlformats.org/spreadsheetml/2006/main" count="918" uniqueCount="655">
  <si>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</si>
  <si>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</si>
  <si>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</si>
  <si>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</si>
  <si>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</si>
  <si>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</si>
  <si>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</si>
  <si>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</si>
  <si>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</si>
  <si>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</si>
  <si>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</si>
  <si>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</si>
  <si>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</si>
  <si>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</si>
  <si>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</si>
  <si>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</si>
  <si>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</si>
  <si>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</si>
  <si>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</si>
  <si>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</si>
  <si>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</si>
  <si>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</si>
  <si>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</si>
  <si>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</si>
  <si>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</si>
  <si>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</si>
  <si>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</si>
  <si>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</si>
  <si>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</si>
  <si>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</si>
  <si>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</si>
  <si>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</si>
  <si>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</si>
  <si>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</si>
  <si>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</si>
  <si>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</si>
  <si>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</si>
  <si>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</si>
  <si>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</si>
  <si>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</si>
  <si>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</si>
  <si>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</si>
  <si>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</si>
  <si>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</si>
  <si>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</si>
  <si>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</si>
  <si>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</si>
  <si>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</si>
  <si>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</si>
  <si>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</si>
  <si>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</si>
  <si>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</si>
  <si>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</si>
  <si>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</si>
  <si>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</si>
  <si>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</si>
  <si>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</si>
  <si>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</si>
  <si>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</si>
  <si>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</si>
  <si>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</si>
  <si>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</si>
  <si>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</si>
  <si>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</si>
  <si>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</si>
  <si>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</si>
  <si>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</si>
  <si>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</si>
  <si>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</si>
  <si>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</si>
  <si>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</si>
  <si>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</si>
  <si>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</si>
  <si>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</si>
  <si>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</si>
  <si>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</si>
  <si>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</si>
  <si>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</si>
  <si>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</si>
  <si>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</si>
  <si>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</si>
  <si>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</si>
  <si>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</si>
  <si>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</si>
  <si>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</si>
  <si>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</si>
  <si>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</si>
  <si>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</si>
  <si>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</si>
  <si>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</si>
  <si>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</si>
  <si>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</si>
  <si>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</si>
  <si>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</si>
  <si>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</si>
  <si>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</si>
  <si>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</si>
  <si>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</si>
  <si>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</si>
  <si>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</si>
  <si>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</si>
  <si>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</si>
  <si>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</si>
  <si>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</si>
  <si>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</si>
  <si>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</si>
  <si>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</si>
  <si>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</si>
  <si>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</si>
  <si>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</si>
  <si>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</si>
  <si>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</si>
  <si>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</si>
  <si>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</si>
  <si>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</si>
  <si>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</si>
  <si>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</si>
  <si>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</si>
  <si>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</si>
  <si>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</si>
  <si>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</si>
  <si>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</si>
  <si>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</si>
  <si>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</si>
  <si>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</si>
  <si>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</si>
  <si>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</si>
  <si>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</si>
  <si>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</si>
  <si>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</si>
  <si>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</si>
  <si>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</si>
  <si>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</si>
  <si>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</si>
  <si>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</si>
  <si>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</si>
  <si>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</si>
  <si>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</si>
  <si>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</si>
  <si>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</si>
  <si>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</si>
  <si>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</si>
  <si>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</si>
  <si>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</si>
  <si>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</si>
  <si>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</si>
  <si>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</si>
  <si>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</si>
  <si>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</si>
  <si>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</si>
  <si>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</si>
  <si>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</si>
  <si>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</si>
  <si>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</si>
  <si>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</si>
  <si>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</si>
  <si>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</si>
  <si>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</si>
  <si>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</si>
  <si>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</si>
  <si>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</si>
  <si>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</si>
  <si>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</si>
  <si>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</si>
  <si>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</si>
  <si>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</si>
  <si>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</si>
  <si>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</si>
  <si>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</si>
  <si>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</si>
  <si>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</si>
  <si>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</si>
  <si>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</si>
  <si>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</si>
  <si>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</si>
  <si>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</si>
  <si>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</si>
  <si>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</si>
  <si>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</si>
  <si>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</si>
  <si>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</si>
  <si>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</si>
  <si>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</si>
  <si>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</si>
  <si>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</si>
  <si>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</si>
  <si>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</si>
  <si>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</si>
  <si>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</si>
  <si>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</si>
  <si>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</si>
  <si>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</si>
  <si>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</si>
  <si>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</si>
  <si>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</si>
  <si>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</si>
  <si>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</si>
  <si>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</si>
  <si>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</si>
  <si>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</si>
  <si>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</si>
  <si>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</si>
  <si>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</si>
  <si>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</si>
  <si>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</si>
  <si>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</si>
  <si>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</si>
  <si>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</si>
  <si>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</si>
  <si>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</si>
  <si>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</si>
  <si>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</si>
  <si>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</si>
  <si>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</si>
  <si>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</si>
  <si>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</si>
  <si>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</si>
  <si>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</si>
  <si>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</si>
  <si>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</si>
  <si>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</si>
  <si>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</si>
  <si>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</si>
  <si>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</si>
  <si>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</si>
  <si>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</si>
  <si>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</si>
  <si>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</si>
  <si>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</si>
  <si>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</si>
  <si>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</si>
  <si>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</si>
  <si>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</si>
  <si>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</si>
  <si>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</si>
  <si>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</si>
  <si>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</si>
  <si>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</si>
  <si>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</si>
  <si>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</si>
  <si>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</si>
  <si>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</si>
  <si>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</si>
  <si>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</si>
  <si>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</si>
  <si>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</si>
  <si>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</si>
  <si>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</si>
  <si>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</si>
  <si>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</si>
  <si>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</si>
  <si>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</si>
  <si>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</si>
  <si>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</si>
  <si>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</si>
  <si>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</si>
  <si>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</si>
  <si>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</si>
  <si>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</si>
  <si>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</si>
  <si>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</si>
  <si>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</si>
  <si>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</si>
  <si>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</si>
  <si>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</si>
  <si>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</si>
  <si>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</si>
  <si>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</si>
  <si>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</si>
  <si>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</si>
  <si>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</si>
  <si>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</si>
  <si>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</si>
  <si>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</si>
  <si>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</si>
  <si>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</si>
  <si>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</si>
  <si>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</si>
  <si>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</si>
  <si>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</si>
  <si>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</si>
  <si>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</si>
  <si>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</si>
  <si>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</si>
  <si>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</si>
  <si>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</si>
  <si>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</si>
  <si>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</si>
  <si>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</si>
  <si>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</si>
  <si>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</si>
  <si>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</si>
  <si>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</si>
  <si>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</si>
  <si>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</si>
  <si>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</si>
  <si>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</si>
  <si>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</si>
  <si>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</si>
  <si>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</si>
  <si>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</si>
  <si>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</si>
  <si>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</si>
  <si>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</si>
  <si>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</si>
  <si>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</si>
  <si>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</si>
  <si>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</si>
  <si>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</si>
  <si>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</si>
  <si>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</si>
  <si>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</si>
  <si>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</si>
  <si>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</si>
  <si>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</si>
  <si>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</si>
  <si>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</si>
  <si>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</si>
  <si>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</si>
  <si>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</si>
  <si>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</si>
  <si>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</si>
  <si>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</si>
  <si>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</si>
  <si>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</si>
  <si>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</si>
  <si>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</si>
  <si>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</si>
  <si>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</si>
  <si>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</si>
  <si>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</si>
  <si>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</si>
  <si>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</si>
  <si>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</si>
  <si>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</si>
  <si>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</si>
  <si>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</si>
  <si>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</si>
  <si>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</si>
  <si>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</si>
  <si>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</si>
  <si>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</si>
  <si>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</si>
  <si>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</si>
  <si>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</si>
  <si>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</si>
  <si>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</si>
  <si>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</si>
  <si>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</si>
  <si>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</si>
  <si>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</si>
  <si>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</si>
  <si>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</si>
  <si>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</si>
  <si>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</si>
  <si>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</si>
  <si>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</si>
  <si>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</si>
  <si>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</si>
  <si>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</si>
  <si>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</si>
  <si>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</si>
  <si>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</si>
  <si>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</si>
  <si>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</si>
  <si>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</si>
  <si>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</si>
  <si>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</si>
  <si>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</si>
  <si>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</si>
  <si>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</si>
  <si>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</si>
  <si>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</si>
  <si>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</si>
  <si>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</si>
  <si>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</si>
  <si>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</si>
  <si>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</si>
  <si>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</si>
  <si>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</si>
  <si>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</si>
  <si>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</si>
  <si>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</si>
  <si>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</si>
  <si>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</si>
  <si>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</si>
  <si>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</si>
  <si>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</si>
  <si>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</si>
  <si>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</si>
  <si>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</si>
  <si>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</si>
  <si>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</si>
  <si>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</si>
  <si>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</si>
  <si>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</si>
  <si>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</si>
  <si>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</si>
  <si>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</si>
  <si>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</si>
  <si>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</si>
  <si>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</si>
  <si>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</si>
  <si>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</si>
  <si>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</si>
  <si>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</si>
  <si>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</si>
  <si>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</si>
  <si>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</si>
  <si>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</si>
  <si>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</si>
  <si>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</si>
  <si>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</si>
  <si>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</si>
  <si>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</si>
  <si>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</si>
  <si>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</si>
  <si>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</si>
  <si>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</si>
  <si>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</si>
  <si>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</si>
  <si>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</si>
  <si>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</si>
  <si>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</si>
  <si>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</si>
  <si>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</si>
  <si>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</si>
  <si>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</si>
  <si>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</si>
  <si>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</si>
  <si>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</si>
  <si>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</si>
  <si>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</si>
  <si>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</si>
  <si>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</si>
  <si>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</si>
  <si>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</si>
  <si>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</si>
  <si>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</si>
  <si>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</si>
  <si>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</si>
  <si>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</si>
  <si>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</si>
  <si>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</si>
  <si>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</si>
  <si>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</si>
  <si>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</si>
  <si>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</si>
  <si>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</si>
  <si>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</si>
  <si>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</si>
  <si>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</si>
  <si>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</si>
  <si>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</si>
  <si>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</si>
  <si>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</si>
  <si>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</si>
  <si>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</si>
  <si>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</si>
  <si>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</si>
  <si>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</si>
  <si>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</si>
  <si>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</si>
  <si>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</si>
  <si>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</si>
  <si>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</si>
  <si>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</si>
  <si>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</si>
  <si>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</si>
  <si>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</si>
  <si>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</si>
  <si>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</si>
  <si>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</si>
  <si>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</si>
  <si>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</si>
  <si>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</si>
  <si>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</si>
  <si>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</si>
  <si>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</si>
  <si>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</si>
  <si>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</si>
  <si>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</si>
  <si>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</si>
  <si>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</si>
  <si>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</si>
  <si>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</si>
  <si>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</si>
  <si>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</si>
  <si>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</si>
  <si>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</si>
  <si>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</si>
  <si>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</si>
  <si>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</si>
  <si>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</si>
  <si>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</si>
  <si>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</si>
  <si>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</si>
  <si>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</si>
  <si>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</si>
  <si>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</si>
  <si>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</si>
  <si>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</si>
  <si>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</si>
  <si>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</si>
  <si>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</si>
  <si>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</si>
  <si>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</si>
  <si>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</si>
  <si>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</si>
  <si>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</si>
  <si>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</si>
  <si>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</si>
  <si>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</si>
  <si>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</si>
  <si>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</si>
  <si>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</si>
  <si>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</si>
  <si>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</si>
  <si>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</si>
  <si>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</si>
  <si>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</si>
  <si>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</si>
  <si>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</si>
  <si>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</si>
  <si>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</si>
  <si>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</si>
  <si>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</si>
  <si>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</si>
  <si>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</si>
  <si>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</si>
  <si>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</si>
  <si>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</si>
  <si>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</si>
  <si>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</si>
  <si>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</si>
  <si>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</si>
  <si>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</si>
  <si>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</si>
  <si>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</si>
  <si>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</si>
  <si>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</si>
  <si>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</si>
  <si>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</si>
  <si>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</si>
  <si>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</si>
  <si>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</si>
  <si>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</si>
  <si>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</si>
  <si>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</si>
  <si>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</si>
  <si>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</si>
  <si>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</si>
  <si>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</si>
  <si>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</si>
  <si>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</si>
  <si>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</si>
  <si>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</si>
  <si>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</si>
  <si>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</si>
  <si>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</si>
  <si>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</si>
  <si>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</si>
  <si>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</si>
  <si>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</si>
  <si>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</si>
  <si>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</si>
  <si>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</si>
  <si>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</si>
  <si>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</si>
  <si>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</si>
  <si>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</si>
  <si>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</si>
  <si>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</si>
  <si>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</si>
  <si>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</si>
  <si>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</si>
  <si>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</si>
  <si>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</si>
  <si>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</si>
  <si>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</si>
  <si>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</si>
  <si>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</si>
  <si>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</si>
  <si>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</si>
  <si>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</si>
  <si>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</si>
  <si>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</si>
  <si>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</si>
  <si>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</si>
  <si>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</si>
  <si>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</si>
  <si>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</si>
  <si>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</si>
  <si>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</si>
  <si>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</si>
  <si>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</si>
  <si>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</si>
  <si>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</si>
  <si>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</si>
  <si>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</si>
  <si>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</si>
  <si>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</si>
  <si>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</si>
  <si>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</si>
  <si>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</si>
  <si>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</si>
  <si>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</si>
  <si>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</si>
  <si>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</si>
  <si>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</si>
  <si>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</si>
  <si>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</si>
  <si>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</si>
  <si>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</si>
  <si>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</si>
  <si>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</si>
  <si>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</si>
  <si>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</si>
  <si>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</si>
  <si>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</si>
  <si>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</si>
  <si>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</si>
  <si>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</si>
  <si>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</si>
  <si>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</si>
  <si>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</si>
  <si>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</si>
  <si>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</si>
  <si>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</si>
  <si>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</si>
  <si>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</si>
  <si>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</si>
  <si>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</si>
  <si>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</si>
  <si>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</si>
  <si>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</si>
  <si>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</si>
  <si>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</si>
  <si>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</si>
  <si>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</si>
  <si>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</si>
  <si>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</si>
  <si>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</si>
  <si>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</si>
  <si>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</si>
  <si>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</si>
  <si>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</si>
  <si>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</si>
  <si>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</si>
  <si>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</si>
  <si>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</si>
  <si>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</si>
  <si>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MUNICIPAL DE AGUA POTABLE Y ALCANTARILLADO DE SAN FELIPE, GTO.</t>
  </si>
  <si>
    <t>Correspondiente 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</si>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</sst>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13" fillId="5" borderId="0" xfId="9" applyFont="1" applyFill="1" applyBorder="1" applyAlignment="1">
      <alignment horizontal="center" vertical="center"/>
    </xf>
    <xf numFmtId="0" fontId="13" fillId="5" borderId="0" xfId="9" applyFont="1" applyFill="1" applyBorder="1" applyAlignment="1">
      <alignment horizontal="right" vertical="center"/>
    </xf>
    <xf numFmtId="0" fontId="17" fillId="6" borderId="0" xfId="9" applyFont="1" applyFill="1" applyBorder="1"/>
    <xf numFmtId="0" fontId="14" fillId="0" borderId="0" xfId="9" applyFont="1" applyBorder="1"/>
    <xf numFmtId="0" fontId="18" fillId="7" borderId="0" xfId="9" applyFont="1" applyFill="1" applyBorder="1"/>
    <xf numFmtId="4" fontId="14" fillId="0" borderId="0" xfId="9" applyNumberFormat="1" applyFont="1" applyBorder="1"/>
    <xf numFmtId="0" fontId="13" fillId="5" borderId="23" xfId="9" applyFont="1" applyFill="1" applyBorder="1" applyAlignment="1">
      <alignment horizontal="center" vertical="center"/>
    </xf>
    <xf numFmtId="0" fontId="13" fillId="5" borderId="12" xfId="9" applyFont="1" applyFill="1" applyBorder="1" applyAlignment="1">
      <alignment horizontal="center" vertical="center"/>
    </xf>
    <xf numFmtId="0" fontId="13" fillId="5" borderId="12" xfId="9" applyFont="1" applyFill="1" applyBorder="1" applyAlignment="1">
      <alignment horizontal="right" vertical="center"/>
    </xf>
    <xf numFmtId="0" fontId="2" fillId="5" borderId="25" xfId="9" applyFont="1" applyFill="1" applyBorder="1" applyAlignment="1">
      <alignment horizontal="left" vertical="center"/>
    </xf>
    <xf numFmtId="0" fontId="13" fillId="5" borderId="11" xfId="9" applyFont="1" applyFill="1" applyBorder="1" applyAlignment="1">
      <alignment horizontal="center" vertical="center"/>
    </xf>
    <xf numFmtId="0" fontId="2" fillId="5" borderId="26" xfId="9" applyFont="1" applyFill="1" applyBorder="1" applyAlignment="1">
      <alignment horizontal="left" vertical="center"/>
    </xf>
    <xf numFmtId="0" fontId="17" fillId="6" borderId="11" xfId="9" applyFont="1" applyFill="1" applyBorder="1" applyAlignment="1">
      <alignment horizontal="center" vertical="center"/>
    </xf>
    <xf numFmtId="0" fontId="17" fillId="6" borderId="26" xfId="9" applyFont="1" applyFill="1" applyBorder="1"/>
    <xf numFmtId="0" fontId="14" fillId="0" borderId="11" xfId="9" applyFont="1" applyBorder="1"/>
    <xf numFmtId="0" fontId="14" fillId="0" borderId="26" xfId="9" applyFont="1" applyBorder="1"/>
    <xf numFmtId="0" fontId="17" fillId="6" borderId="11" xfId="9" applyFont="1" applyFill="1" applyBorder="1"/>
    <xf numFmtId="0" fontId="18" fillId="7" borderId="11" xfId="9" applyFont="1" applyFill="1" applyBorder="1"/>
    <xf numFmtId="0" fontId="18" fillId="7" borderId="26" xfId="9" applyFont="1" applyFill="1" applyBorder="1"/>
    <xf numFmtId="0" fontId="14" fillId="0" borderId="11" xfId="9" applyFont="1" applyBorder="1" applyAlignment="1">
      <alignment horizontal="center"/>
    </xf>
    <xf numFmtId="0" fontId="14" fillId="0" borderId="22" xfId="9" applyFont="1" applyBorder="1"/>
    <xf numFmtId="0" fontId="14" fillId="0" borderId="24" xfId="9" applyFont="1" applyBorder="1"/>
    <xf numFmtId="0" fontId="14" fillId="0" borderId="27" xfId="9" applyFont="1" applyBorder="1"/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652</v>
      </c>
      <c r="B1" s="165"/>
      <c r="C1" s="72"/>
      <c r="D1" s="69" t="s">
        <v>244</v>
      </c>
      <c r="E1" s="70">
        <v>2020</v>
      </c>
    </row>
    <row r="2" spans="1:5" ht="18.95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652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653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9750633.0399999991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9750633.0399999991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30" sqref="C30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652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653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6507674.5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334341.68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334341.68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6173332.8200000003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F25" sqref="F25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2020</v>
      </c>
    </row>
    <row r="2" spans="1:10" ht="18.9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70" zoomScale="106" zoomScaleNormal="106" workbookViewId="0">
      <selection activeCell="A116" sqref="A116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2020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1106986.4099999999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3713.03</v>
      </c>
      <c r="D15" s="79">
        <v>4020.85</v>
      </c>
      <c r="E15" s="79">
        <v>5757.6</v>
      </c>
      <c r="F15" s="79">
        <v>5044.92</v>
      </c>
      <c r="G15" s="79">
        <v>5136.04</v>
      </c>
    </row>
    <row r="16" spans="1:8" x14ac:dyDescent="0.2">
      <c r="A16" s="77">
        <v>1124</v>
      </c>
      <c r="B16" s="75" t="s">
        <v>255</v>
      </c>
      <c r="C16" s="79">
        <v>13102778.699999999</v>
      </c>
      <c r="D16" s="79">
        <v>13023172.16</v>
      </c>
      <c r="E16" s="79">
        <v>11932688.630000001</v>
      </c>
      <c r="F16" s="79">
        <v>11577206.939999999</v>
      </c>
      <c r="G16" s="79">
        <v>11227663.57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424373.58</v>
      </c>
      <c r="D20" s="79">
        <v>424373.58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25000</v>
      </c>
      <c r="D21" s="79">
        <v>25000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18415.95</v>
      </c>
      <c r="D22" s="79">
        <v>18415.95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4187638.61</v>
      </c>
      <c r="D25" s="79">
        <v>4187638.61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1142672.54</v>
      </c>
    </row>
    <row r="40" spans="1:8" x14ac:dyDescent="0.2">
      <c r="A40" s="77">
        <v>1151</v>
      </c>
      <c r="B40" s="75" t="s">
        <v>279</v>
      </c>
      <c r="C40" s="79">
        <v>1142672.54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29337511.93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2602148.98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26735362.949999999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5447719.8100000005</v>
      </c>
      <c r="D60" s="79">
        <f t="shared" ref="D60:E60" si="0">SUM(D61:D68)</f>
        <v>0</v>
      </c>
      <c r="E60" s="79">
        <f t="shared" si="0"/>
        <v>-1477285.7799999998</v>
      </c>
    </row>
    <row r="61" spans="1:9" x14ac:dyDescent="0.2">
      <c r="A61" s="77">
        <v>1241</v>
      </c>
      <c r="B61" s="75" t="s">
        <v>293</v>
      </c>
      <c r="C61" s="79">
        <v>1783291.57</v>
      </c>
      <c r="D61" s="79">
        <v>0</v>
      </c>
      <c r="E61" s="79">
        <v>-653542.19999999995</v>
      </c>
    </row>
    <row r="62" spans="1:9" x14ac:dyDescent="0.2">
      <c r="A62" s="77">
        <v>1242</v>
      </c>
      <c r="B62" s="75" t="s">
        <v>294</v>
      </c>
      <c r="C62" s="79">
        <v>32335.67</v>
      </c>
      <c r="D62" s="79">
        <v>0</v>
      </c>
      <c r="E62" s="79">
        <v>-6760.24</v>
      </c>
    </row>
    <row r="63" spans="1:9" x14ac:dyDescent="0.2">
      <c r="A63" s="77">
        <v>1243</v>
      </c>
      <c r="B63" s="75" t="s">
        <v>295</v>
      </c>
      <c r="C63" s="79">
        <v>37000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1351302.04</v>
      </c>
      <c r="D64" s="79">
        <v>0</v>
      </c>
      <c r="E64" s="79">
        <v>-318161.42</v>
      </c>
    </row>
    <row r="65" spans="1:9" x14ac:dyDescent="0.2">
      <c r="A65" s="77">
        <v>1245</v>
      </c>
      <c r="B65" s="75" t="s">
        <v>297</v>
      </c>
      <c r="C65" s="79">
        <v>94451.72</v>
      </c>
      <c r="D65" s="79">
        <v>0</v>
      </c>
      <c r="E65" s="79">
        <v>-4525.8500000000004</v>
      </c>
    </row>
    <row r="66" spans="1:9" x14ac:dyDescent="0.2">
      <c r="A66" s="77">
        <v>1246</v>
      </c>
      <c r="B66" s="75" t="s">
        <v>298</v>
      </c>
      <c r="C66" s="79">
        <v>2149338.81</v>
      </c>
      <c r="D66" s="79">
        <v>0</v>
      </c>
      <c r="E66" s="79">
        <v>-494296.07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385966.54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385966.54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5069649.9399999995</v>
      </c>
      <c r="D101" s="79">
        <f>SUM(D102:D110)</f>
        <v>5069649.9399999995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7660.22</v>
      </c>
      <c r="D102" s="79">
        <f>C102</f>
        <v>7660.22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1083.58</v>
      </c>
      <c r="D103" s="79">
        <f t="shared" ref="D103:D110" si="1">C103</f>
        <v>1083.58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-0.01</v>
      </c>
      <c r="D104" s="79">
        <f t="shared" si="1"/>
        <v>-0.01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5060543.68</v>
      </c>
      <c r="D108" s="79">
        <f t="shared" si="1"/>
        <v>5060543.68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362.47</v>
      </c>
      <c r="D110" s="79">
        <f t="shared" si="1"/>
        <v>362.47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652</v>
      </c>
      <c r="B1" s="166"/>
      <c r="C1" s="166"/>
      <c r="D1" s="69" t="s">
        <v>244</v>
      </c>
      <c r="E1" s="80">
        <v>2020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9739542.790000001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12438.41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12438.41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9727104.3800000008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9727104.3800000008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0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6173332.8200000003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6173332.8200000003</v>
      </c>
      <c r="D100" s="112">
        <f>C100/$C$99</f>
        <v>1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2866653.4299999997</v>
      </c>
      <c r="D101" s="112">
        <f t="shared" ref="D101:D164" si="0">C101/$C$99</f>
        <v>0.46436074541660621</v>
      </c>
      <c r="E101" s="111"/>
    </row>
    <row r="102" spans="1:5" x14ac:dyDescent="0.2">
      <c r="A102" s="109">
        <v>5111</v>
      </c>
      <c r="B102" s="106" t="s">
        <v>418</v>
      </c>
      <c r="C102" s="110">
        <v>1813781.28</v>
      </c>
      <c r="D102" s="112">
        <f t="shared" si="0"/>
        <v>0.29380908706619835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67342.63</v>
      </c>
      <c r="D104" s="112">
        <f t="shared" si="0"/>
        <v>1.0908634276419913E-2</v>
      </c>
      <c r="E104" s="111"/>
    </row>
    <row r="105" spans="1:5" x14ac:dyDescent="0.2">
      <c r="A105" s="109">
        <v>5114</v>
      </c>
      <c r="B105" s="106" t="s">
        <v>421</v>
      </c>
      <c r="C105" s="110">
        <v>436113.01</v>
      </c>
      <c r="D105" s="112">
        <f t="shared" si="0"/>
        <v>7.0644661921856339E-2</v>
      </c>
      <c r="E105" s="111"/>
    </row>
    <row r="106" spans="1:5" x14ac:dyDescent="0.2">
      <c r="A106" s="109">
        <v>5115</v>
      </c>
      <c r="B106" s="106" t="s">
        <v>422</v>
      </c>
      <c r="C106" s="110">
        <v>549416.51</v>
      </c>
      <c r="D106" s="112">
        <f t="shared" si="0"/>
        <v>8.8998362152131624E-2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690950.4</v>
      </c>
      <c r="D108" s="112">
        <f t="shared" si="0"/>
        <v>0.11192502010607619</v>
      </c>
      <c r="E108" s="111"/>
    </row>
    <row r="109" spans="1:5" x14ac:dyDescent="0.2">
      <c r="A109" s="109">
        <v>5121</v>
      </c>
      <c r="B109" s="106" t="s">
        <v>425</v>
      </c>
      <c r="C109" s="110">
        <v>76375.8</v>
      </c>
      <c r="D109" s="112">
        <f t="shared" si="0"/>
        <v>1.2371890877576239E-2</v>
      </c>
      <c r="E109" s="111"/>
    </row>
    <row r="110" spans="1:5" x14ac:dyDescent="0.2">
      <c r="A110" s="109">
        <v>5122</v>
      </c>
      <c r="B110" s="106" t="s">
        <v>426</v>
      </c>
      <c r="C110" s="110">
        <v>8290.64</v>
      </c>
      <c r="D110" s="112">
        <f t="shared" si="0"/>
        <v>1.3429763535736275E-3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347455.52</v>
      </c>
      <c r="D112" s="112">
        <f t="shared" si="0"/>
        <v>5.6283296256818369E-2</v>
      </c>
      <c r="E112" s="111"/>
    </row>
    <row r="113" spans="1:5" x14ac:dyDescent="0.2">
      <c r="A113" s="109">
        <v>5125</v>
      </c>
      <c r="B113" s="106" t="s">
        <v>429</v>
      </c>
      <c r="C113" s="110">
        <v>2307.02</v>
      </c>
      <c r="D113" s="112">
        <f t="shared" si="0"/>
        <v>3.7370737448754626E-4</v>
      </c>
      <c r="E113" s="111"/>
    </row>
    <row r="114" spans="1:5" x14ac:dyDescent="0.2">
      <c r="A114" s="109">
        <v>5126</v>
      </c>
      <c r="B114" s="106" t="s">
        <v>430</v>
      </c>
      <c r="C114" s="110">
        <v>89466.44</v>
      </c>
      <c r="D114" s="112">
        <f t="shared" si="0"/>
        <v>1.4492405092780984E-2</v>
      </c>
      <c r="E114" s="111"/>
    </row>
    <row r="115" spans="1:5" x14ac:dyDescent="0.2">
      <c r="A115" s="109">
        <v>5127</v>
      </c>
      <c r="B115" s="106" t="s">
        <v>431</v>
      </c>
      <c r="C115" s="110">
        <v>3364.24</v>
      </c>
      <c r="D115" s="112">
        <f t="shared" si="0"/>
        <v>5.4496332825289013E-4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163690.74</v>
      </c>
      <c r="D117" s="112">
        <f t="shared" si="0"/>
        <v>2.6515780822586522E-2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2615728.9900000002</v>
      </c>
      <c r="D118" s="112">
        <f t="shared" si="0"/>
        <v>0.42371423447731754</v>
      </c>
      <c r="E118" s="111"/>
    </row>
    <row r="119" spans="1:5" x14ac:dyDescent="0.2">
      <c r="A119" s="109">
        <v>5131</v>
      </c>
      <c r="B119" s="106" t="s">
        <v>435</v>
      </c>
      <c r="C119" s="110">
        <v>1880150.48</v>
      </c>
      <c r="D119" s="112">
        <f t="shared" si="0"/>
        <v>0.30456003828415001</v>
      </c>
      <c r="E119" s="111"/>
    </row>
    <row r="120" spans="1:5" x14ac:dyDescent="0.2">
      <c r="A120" s="109">
        <v>5132</v>
      </c>
      <c r="B120" s="106" t="s">
        <v>436</v>
      </c>
      <c r="C120" s="110">
        <v>0</v>
      </c>
      <c r="D120" s="112">
        <f t="shared" si="0"/>
        <v>0</v>
      </c>
      <c r="E120" s="111"/>
    </row>
    <row r="121" spans="1:5" x14ac:dyDescent="0.2">
      <c r="A121" s="109">
        <v>5133</v>
      </c>
      <c r="B121" s="106" t="s">
        <v>437</v>
      </c>
      <c r="C121" s="110">
        <v>157044.69</v>
      </c>
      <c r="D121" s="112">
        <f t="shared" si="0"/>
        <v>2.5439206758983715E-2</v>
      </c>
      <c r="E121" s="111"/>
    </row>
    <row r="122" spans="1:5" x14ac:dyDescent="0.2">
      <c r="A122" s="109">
        <v>5134</v>
      </c>
      <c r="B122" s="106" t="s">
        <v>438</v>
      </c>
      <c r="C122" s="110">
        <v>33321.360000000001</v>
      </c>
      <c r="D122" s="112">
        <f t="shared" si="0"/>
        <v>5.3976289585501401E-3</v>
      </c>
      <c r="E122" s="111"/>
    </row>
    <row r="123" spans="1:5" x14ac:dyDescent="0.2">
      <c r="A123" s="109">
        <v>5135</v>
      </c>
      <c r="B123" s="106" t="s">
        <v>439</v>
      </c>
      <c r="C123" s="110">
        <v>84326.89</v>
      </c>
      <c r="D123" s="112">
        <f t="shared" si="0"/>
        <v>1.365986452679219E-2</v>
      </c>
      <c r="E123" s="111"/>
    </row>
    <row r="124" spans="1:5" x14ac:dyDescent="0.2">
      <c r="A124" s="109">
        <v>5136</v>
      </c>
      <c r="B124" s="106" t="s">
        <v>440</v>
      </c>
      <c r="C124" s="110">
        <v>29312.81</v>
      </c>
      <c r="D124" s="112">
        <f t="shared" si="0"/>
        <v>4.7482957512081777E-3</v>
      </c>
      <c r="E124" s="111"/>
    </row>
    <row r="125" spans="1:5" x14ac:dyDescent="0.2">
      <c r="A125" s="109">
        <v>5137</v>
      </c>
      <c r="B125" s="106" t="s">
        <v>441</v>
      </c>
      <c r="C125" s="110">
        <v>2104.73</v>
      </c>
      <c r="D125" s="112">
        <f t="shared" si="0"/>
        <v>3.409390132314298E-4</v>
      </c>
      <c r="E125" s="111"/>
    </row>
    <row r="126" spans="1:5" x14ac:dyDescent="0.2">
      <c r="A126" s="109">
        <v>5138</v>
      </c>
      <c r="B126" s="106" t="s">
        <v>442</v>
      </c>
      <c r="C126" s="110">
        <v>0</v>
      </c>
      <c r="D126" s="112">
        <f t="shared" si="0"/>
        <v>0</v>
      </c>
      <c r="E126" s="111"/>
    </row>
    <row r="127" spans="1:5" x14ac:dyDescent="0.2">
      <c r="A127" s="109">
        <v>5139</v>
      </c>
      <c r="B127" s="106" t="s">
        <v>443</v>
      </c>
      <c r="C127" s="110">
        <v>429468.03</v>
      </c>
      <c r="D127" s="112">
        <f t="shared" si="0"/>
        <v>6.9568261184401847E-2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0</v>
      </c>
      <c r="D128" s="112">
        <f t="shared" si="0"/>
        <v>0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2" workbookViewId="0">
      <selection activeCell="A71" sqref="A7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652</v>
      </c>
      <c r="B1" s="170"/>
      <c r="C1" s="170"/>
      <c r="D1" s="82" t="s">
        <v>244</v>
      </c>
      <c r="E1" s="83">
        <v>2020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653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2469632.65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3577300.22</v>
      </c>
    </row>
    <row r="15" spans="1:5" x14ac:dyDescent="0.2">
      <c r="A15" s="88">
        <v>3220</v>
      </c>
      <c r="B15" s="84" t="s">
        <v>529</v>
      </c>
      <c r="C15" s="89">
        <v>61370007.399999999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56" workbookViewId="0">
      <selection activeCell="J72" sqref="J72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98" t="s">
        <v>652</v>
      </c>
      <c r="B1" s="199"/>
      <c r="C1" s="199"/>
      <c r="D1" s="200" t="s">
        <v>244</v>
      </c>
      <c r="E1" s="201">
        <v>2020</v>
      </c>
    </row>
    <row r="2" spans="1:5" s="90" customFormat="1" ht="18.95" customHeight="1" x14ac:dyDescent="0.25">
      <c r="A2" s="202" t="s">
        <v>542</v>
      </c>
      <c r="B2" s="192"/>
      <c r="C2" s="192"/>
      <c r="D2" s="193" t="s">
        <v>246</v>
      </c>
      <c r="E2" s="203" t="str">
        <f>ESF!H2</f>
        <v>Trimestral</v>
      </c>
    </row>
    <row r="3" spans="1:5" s="90" customFormat="1" ht="18.95" customHeight="1" x14ac:dyDescent="0.25">
      <c r="A3" s="202" t="s">
        <v>653</v>
      </c>
      <c r="B3" s="192"/>
      <c r="C3" s="192"/>
      <c r="D3" s="193" t="s">
        <v>248</v>
      </c>
      <c r="E3" s="203">
        <f>ESF!H3</f>
        <v>1</v>
      </c>
    </row>
    <row r="4" spans="1:5" x14ac:dyDescent="0.2">
      <c r="A4" s="204" t="s">
        <v>249</v>
      </c>
      <c r="B4" s="194"/>
      <c r="C4" s="194"/>
      <c r="D4" s="194"/>
      <c r="E4" s="205"/>
    </row>
    <row r="5" spans="1:5" x14ac:dyDescent="0.2">
      <c r="A5" s="206"/>
      <c r="B5" s="195"/>
      <c r="C5" s="195"/>
      <c r="D5" s="195"/>
      <c r="E5" s="207"/>
    </row>
    <row r="6" spans="1:5" x14ac:dyDescent="0.2">
      <c r="A6" s="208" t="s">
        <v>223</v>
      </c>
      <c r="B6" s="194"/>
      <c r="C6" s="194"/>
      <c r="D6" s="194"/>
      <c r="E6" s="205"/>
    </row>
    <row r="7" spans="1:5" x14ac:dyDescent="0.2">
      <c r="A7" s="209" t="s">
        <v>190</v>
      </c>
      <c r="B7" s="196" t="s">
        <v>187</v>
      </c>
      <c r="C7" s="196" t="s">
        <v>225</v>
      </c>
      <c r="D7" s="196" t="s">
        <v>226</v>
      </c>
      <c r="E7" s="210"/>
    </row>
    <row r="8" spans="1:5" x14ac:dyDescent="0.2">
      <c r="A8" s="211">
        <v>1111</v>
      </c>
      <c r="B8" s="195" t="s">
        <v>543</v>
      </c>
      <c r="C8" s="197">
        <v>0</v>
      </c>
      <c r="D8" s="197">
        <v>0</v>
      </c>
      <c r="E8" s="207"/>
    </row>
    <row r="9" spans="1:5" x14ac:dyDescent="0.2">
      <c r="A9" s="211">
        <v>1112</v>
      </c>
      <c r="B9" s="195" t="s">
        <v>544</v>
      </c>
      <c r="C9" s="197">
        <v>0</v>
      </c>
      <c r="D9" s="197">
        <v>0</v>
      </c>
      <c r="E9" s="207"/>
    </row>
    <row r="10" spans="1:5" x14ac:dyDescent="0.2">
      <c r="A10" s="211">
        <v>1113</v>
      </c>
      <c r="B10" s="195" t="s">
        <v>545</v>
      </c>
      <c r="C10" s="197">
        <v>18957115.289999999</v>
      </c>
      <c r="D10" s="197">
        <v>16184634.710000001</v>
      </c>
      <c r="E10" s="207"/>
    </row>
    <row r="11" spans="1:5" x14ac:dyDescent="0.2">
      <c r="A11" s="211">
        <v>1114</v>
      </c>
      <c r="B11" s="195" t="s">
        <v>250</v>
      </c>
      <c r="C11" s="197">
        <v>1106986.4099999999</v>
      </c>
      <c r="D11" s="197">
        <v>1096306.8500000001</v>
      </c>
      <c r="E11" s="207"/>
    </row>
    <row r="12" spans="1:5" x14ac:dyDescent="0.2">
      <c r="A12" s="211">
        <v>1115</v>
      </c>
      <c r="B12" s="195" t="s">
        <v>251</v>
      </c>
      <c r="C12" s="197">
        <v>0</v>
      </c>
      <c r="D12" s="197">
        <v>0</v>
      </c>
      <c r="E12" s="207"/>
    </row>
    <row r="13" spans="1:5" x14ac:dyDescent="0.2">
      <c r="A13" s="211">
        <v>1116</v>
      </c>
      <c r="B13" s="195" t="s">
        <v>546</v>
      </c>
      <c r="C13" s="197">
        <v>0</v>
      </c>
      <c r="D13" s="197">
        <v>0</v>
      </c>
      <c r="E13" s="207"/>
    </row>
    <row r="14" spans="1:5" x14ac:dyDescent="0.2">
      <c r="A14" s="211">
        <v>1119</v>
      </c>
      <c r="B14" s="195" t="s">
        <v>547</v>
      </c>
      <c r="C14" s="197">
        <v>0</v>
      </c>
      <c r="D14" s="197">
        <v>0</v>
      </c>
      <c r="E14" s="207"/>
    </row>
    <row r="15" spans="1:5" x14ac:dyDescent="0.2">
      <c r="A15" s="211">
        <v>1110</v>
      </c>
      <c r="B15" s="195" t="s">
        <v>548</v>
      </c>
      <c r="C15" s="197">
        <f>SUM(C8:C14)</f>
        <v>20064101.699999999</v>
      </c>
      <c r="D15" s="197">
        <f>SUM(D8:D14)</f>
        <v>17280941.560000002</v>
      </c>
      <c r="E15" s="207"/>
    </row>
    <row r="16" spans="1:5" x14ac:dyDescent="0.2">
      <c r="A16" s="206"/>
      <c r="B16" s="195"/>
      <c r="C16" s="195"/>
      <c r="D16" s="195"/>
      <c r="E16" s="207"/>
    </row>
    <row r="17" spans="1:5" x14ac:dyDescent="0.2">
      <c r="A17" s="206"/>
      <c r="B17" s="195"/>
      <c r="C17" s="195"/>
      <c r="D17" s="195"/>
      <c r="E17" s="207"/>
    </row>
    <row r="18" spans="1:5" x14ac:dyDescent="0.2">
      <c r="A18" s="208" t="s">
        <v>224</v>
      </c>
      <c r="B18" s="194"/>
      <c r="C18" s="194"/>
      <c r="D18" s="194"/>
      <c r="E18" s="205"/>
    </row>
    <row r="19" spans="1:5" x14ac:dyDescent="0.2">
      <c r="A19" s="209" t="s">
        <v>190</v>
      </c>
      <c r="B19" s="196" t="s">
        <v>187</v>
      </c>
      <c r="C19" s="196" t="s">
        <v>188</v>
      </c>
      <c r="D19" s="196" t="s">
        <v>549</v>
      </c>
      <c r="E19" s="210" t="s">
        <v>227</v>
      </c>
    </row>
    <row r="20" spans="1:5" x14ac:dyDescent="0.2">
      <c r="A20" s="211">
        <v>1230</v>
      </c>
      <c r="B20" s="195" t="s">
        <v>284</v>
      </c>
      <c r="C20" s="197">
        <f>SUM(C21:C27)</f>
        <v>29337511.93</v>
      </c>
      <c r="D20" s="195"/>
      <c r="E20" s="207"/>
    </row>
    <row r="21" spans="1:5" x14ac:dyDescent="0.2">
      <c r="A21" s="211">
        <v>1231</v>
      </c>
      <c r="B21" s="195" t="s">
        <v>285</v>
      </c>
      <c r="C21" s="197">
        <v>0</v>
      </c>
      <c r="D21" s="195"/>
      <c r="E21" s="207"/>
    </row>
    <row r="22" spans="1:5" x14ac:dyDescent="0.2">
      <c r="A22" s="211">
        <v>1232</v>
      </c>
      <c r="B22" s="195" t="s">
        <v>286</v>
      </c>
      <c r="C22" s="197">
        <v>0</v>
      </c>
      <c r="D22" s="195"/>
      <c r="E22" s="207"/>
    </row>
    <row r="23" spans="1:5" x14ac:dyDescent="0.2">
      <c r="A23" s="211">
        <v>1233</v>
      </c>
      <c r="B23" s="195" t="s">
        <v>287</v>
      </c>
      <c r="C23" s="197">
        <v>2602148.98</v>
      </c>
      <c r="D23" s="195"/>
      <c r="E23" s="207"/>
    </row>
    <row r="24" spans="1:5" x14ac:dyDescent="0.2">
      <c r="A24" s="211">
        <v>1234</v>
      </c>
      <c r="B24" s="195" t="s">
        <v>288</v>
      </c>
      <c r="C24" s="197">
        <v>0</v>
      </c>
      <c r="D24" s="195"/>
      <c r="E24" s="207"/>
    </row>
    <row r="25" spans="1:5" x14ac:dyDescent="0.2">
      <c r="A25" s="211">
        <v>1235</v>
      </c>
      <c r="B25" s="195" t="s">
        <v>289</v>
      </c>
      <c r="C25" s="197">
        <v>26735362.949999999</v>
      </c>
      <c r="D25" s="195"/>
      <c r="E25" s="207"/>
    </row>
    <row r="26" spans="1:5" x14ac:dyDescent="0.2">
      <c r="A26" s="211">
        <v>1236</v>
      </c>
      <c r="B26" s="195" t="s">
        <v>290</v>
      </c>
      <c r="C26" s="197">
        <v>0</v>
      </c>
      <c r="D26" s="195"/>
      <c r="E26" s="207"/>
    </row>
    <row r="27" spans="1:5" x14ac:dyDescent="0.2">
      <c r="A27" s="211">
        <v>1239</v>
      </c>
      <c r="B27" s="195" t="s">
        <v>291</v>
      </c>
      <c r="C27" s="197">
        <v>0</v>
      </c>
      <c r="D27" s="195"/>
      <c r="E27" s="207"/>
    </row>
    <row r="28" spans="1:5" x14ac:dyDescent="0.2">
      <c r="A28" s="211">
        <v>1240</v>
      </c>
      <c r="B28" s="195" t="s">
        <v>292</v>
      </c>
      <c r="C28" s="197">
        <f>SUM(C29:C36)</f>
        <v>5447719.8100000005</v>
      </c>
      <c r="D28" s="195"/>
      <c r="E28" s="207"/>
    </row>
    <row r="29" spans="1:5" x14ac:dyDescent="0.2">
      <c r="A29" s="211">
        <v>1241</v>
      </c>
      <c r="B29" s="195" t="s">
        <v>293</v>
      </c>
      <c r="C29" s="197">
        <v>1783291.57</v>
      </c>
      <c r="D29" s="195"/>
      <c r="E29" s="207"/>
    </row>
    <row r="30" spans="1:5" x14ac:dyDescent="0.2">
      <c r="A30" s="211">
        <v>1242</v>
      </c>
      <c r="B30" s="195" t="s">
        <v>294</v>
      </c>
      <c r="C30" s="197">
        <v>32335.67</v>
      </c>
      <c r="D30" s="195"/>
      <c r="E30" s="207"/>
    </row>
    <row r="31" spans="1:5" x14ac:dyDescent="0.2">
      <c r="A31" s="211">
        <v>1243</v>
      </c>
      <c r="B31" s="195" t="s">
        <v>295</v>
      </c>
      <c r="C31" s="197">
        <v>37000</v>
      </c>
      <c r="D31" s="195"/>
      <c r="E31" s="207"/>
    </row>
    <row r="32" spans="1:5" x14ac:dyDescent="0.2">
      <c r="A32" s="211">
        <v>1244</v>
      </c>
      <c r="B32" s="195" t="s">
        <v>296</v>
      </c>
      <c r="C32" s="197">
        <v>1351302.04</v>
      </c>
      <c r="D32" s="195"/>
      <c r="E32" s="207"/>
    </row>
    <row r="33" spans="1:5" x14ac:dyDescent="0.2">
      <c r="A33" s="211">
        <v>1245</v>
      </c>
      <c r="B33" s="195" t="s">
        <v>297</v>
      </c>
      <c r="C33" s="197">
        <v>94451.72</v>
      </c>
      <c r="D33" s="195"/>
      <c r="E33" s="207"/>
    </row>
    <row r="34" spans="1:5" x14ac:dyDescent="0.2">
      <c r="A34" s="211">
        <v>1246</v>
      </c>
      <c r="B34" s="195" t="s">
        <v>298</v>
      </c>
      <c r="C34" s="197">
        <v>2149338.81</v>
      </c>
      <c r="D34" s="195"/>
      <c r="E34" s="207"/>
    </row>
    <row r="35" spans="1:5" x14ac:dyDescent="0.2">
      <c r="A35" s="211">
        <v>1247</v>
      </c>
      <c r="B35" s="195" t="s">
        <v>299</v>
      </c>
      <c r="C35" s="197">
        <v>0</v>
      </c>
      <c r="D35" s="195"/>
      <c r="E35" s="207"/>
    </row>
    <row r="36" spans="1:5" x14ac:dyDescent="0.2">
      <c r="A36" s="211">
        <v>1248</v>
      </c>
      <c r="B36" s="195" t="s">
        <v>300</v>
      </c>
      <c r="C36" s="197">
        <v>0</v>
      </c>
      <c r="D36" s="195"/>
      <c r="E36" s="207"/>
    </row>
    <row r="37" spans="1:5" x14ac:dyDescent="0.2">
      <c r="A37" s="211">
        <v>1250</v>
      </c>
      <c r="B37" s="195" t="s">
        <v>302</v>
      </c>
      <c r="C37" s="197">
        <f>SUM(C38:C42)</f>
        <v>385966.54</v>
      </c>
      <c r="D37" s="195"/>
      <c r="E37" s="207"/>
    </row>
    <row r="38" spans="1:5" x14ac:dyDescent="0.2">
      <c r="A38" s="211">
        <v>1251</v>
      </c>
      <c r="B38" s="195" t="s">
        <v>303</v>
      </c>
      <c r="C38" s="197">
        <v>385966.54</v>
      </c>
      <c r="D38" s="195"/>
      <c r="E38" s="207"/>
    </row>
    <row r="39" spans="1:5" x14ac:dyDescent="0.2">
      <c r="A39" s="211">
        <v>1252</v>
      </c>
      <c r="B39" s="195" t="s">
        <v>304</v>
      </c>
      <c r="C39" s="197">
        <v>0</v>
      </c>
      <c r="D39" s="195"/>
      <c r="E39" s="207"/>
    </row>
    <row r="40" spans="1:5" x14ac:dyDescent="0.2">
      <c r="A40" s="211">
        <v>1253</v>
      </c>
      <c r="B40" s="195" t="s">
        <v>305</v>
      </c>
      <c r="C40" s="197">
        <v>0</v>
      </c>
      <c r="D40" s="195"/>
      <c r="E40" s="207"/>
    </row>
    <row r="41" spans="1:5" x14ac:dyDescent="0.2">
      <c r="A41" s="211">
        <v>1254</v>
      </c>
      <c r="B41" s="195" t="s">
        <v>306</v>
      </c>
      <c r="C41" s="197">
        <v>0</v>
      </c>
      <c r="D41" s="195"/>
      <c r="E41" s="207"/>
    </row>
    <row r="42" spans="1:5" x14ac:dyDescent="0.2">
      <c r="A42" s="211">
        <v>1259</v>
      </c>
      <c r="B42" s="195" t="s">
        <v>307</v>
      </c>
      <c r="C42" s="197">
        <v>0</v>
      </c>
      <c r="D42" s="195"/>
      <c r="E42" s="207"/>
    </row>
    <row r="43" spans="1:5" x14ac:dyDescent="0.2">
      <c r="A43" s="206"/>
      <c r="B43" s="195"/>
      <c r="C43" s="195"/>
      <c r="D43" s="195"/>
      <c r="E43" s="207"/>
    </row>
    <row r="44" spans="1:5" x14ac:dyDescent="0.2">
      <c r="A44" s="208" t="s">
        <v>232</v>
      </c>
      <c r="B44" s="194"/>
      <c r="C44" s="194"/>
      <c r="D44" s="194"/>
      <c r="E44" s="205"/>
    </row>
    <row r="45" spans="1:5" x14ac:dyDescent="0.2">
      <c r="A45" s="209" t="s">
        <v>190</v>
      </c>
      <c r="B45" s="196" t="s">
        <v>187</v>
      </c>
      <c r="C45" s="196" t="s">
        <v>225</v>
      </c>
      <c r="D45" s="196" t="s">
        <v>226</v>
      </c>
      <c r="E45" s="210"/>
    </row>
    <row r="46" spans="1:5" x14ac:dyDescent="0.2">
      <c r="A46" s="211">
        <v>5500</v>
      </c>
      <c r="B46" s="195" t="s">
        <v>495</v>
      </c>
      <c r="C46" s="197">
        <f>C47+C56+C59+C65+C67+C69</f>
        <v>0</v>
      </c>
      <c r="D46" s="197">
        <f>D47+D56+D59+D65+D67+D69</f>
        <v>0</v>
      </c>
      <c r="E46" s="207"/>
    </row>
    <row r="47" spans="1:5" x14ac:dyDescent="0.2">
      <c r="A47" s="211">
        <v>5510</v>
      </c>
      <c r="B47" s="195" t="s">
        <v>496</v>
      </c>
      <c r="C47" s="197">
        <f>SUM(C48:C55)</f>
        <v>0</v>
      </c>
      <c r="D47" s="197">
        <f>SUM(D48:D55)</f>
        <v>0</v>
      </c>
      <c r="E47" s="207"/>
    </row>
    <row r="48" spans="1:5" x14ac:dyDescent="0.2">
      <c r="A48" s="211">
        <v>5511</v>
      </c>
      <c r="B48" s="195" t="s">
        <v>497</v>
      </c>
      <c r="C48" s="197">
        <v>0</v>
      </c>
      <c r="D48" s="197">
        <v>0</v>
      </c>
      <c r="E48" s="207"/>
    </row>
    <row r="49" spans="1:5" x14ac:dyDescent="0.2">
      <c r="A49" s="211">
        <v>5512</v>
      </c>
      <c r="B49" s="195" t="s">
        <v>498</v>
      </c>
      <c r="C49" s="197">
        <v>0</v>
      </c>
      <c r="D49" s="197">
        <v>0</v>
      </c>
      <c r="E49" s="207"/>
    </row>
    <row r="50" spans="1:5" x14ac:dyDescent="0.2">
      <c r="A50" s="211">
        <v>5513</v>
      </c>
      <c r="B50" s="195" t="s">
        <v>499</v>
      </c>
      <c r="C50" s="197">
        <v>0</v>
      </c>
      <c r="D50" s="197">
        <v>0</v>
      </c>
      <c r="E50" s="207"/>
    </row>
    <row r="51" spans="1:5" x14ac:dyDescent="0.2">
      <c r="A51" s="211">
        <v>5514</v>
      </c>
      <c r="B51" s="195" t="s">
        <v>500</v>
      </c>
      <c r="C51" s="197">
        <v>0</v>
      </c>
      <c r="D51" s="197">
        <v>0</v>
      </c>
      <c r="E51" s="207"/>
    </row>
    <row r="52" spans="1:5" x14ac:dyDescent="0.2">
      <c r="A52" s="211">
        <v>5515</v>
      </c>
      <c r="B52" s="195" t="s">
        <v>501</v>
      </c>
      <c r="C52" s="197">
        <v>0</v>
      </c>
      <c r="D52" s="197">
        <v>0</v>
      </c>
      <c r="E52" s="207"/>
    </row>
    <row r="53" spans="1:5" x14ac:dyDescent="0.2">
      <c r="A53" s="211">
        <v>5516</v>
      </c>
      <c r="B53" s="195" t="s">
        <v>502</v>
      </c>
      <c r="C53" s="197">
        <v>0</v>
      </c>
      <c r="D53" s="197">
        <v>0</v>
      </c>
      <c r="E53" s="207"/>
    </row>
    <row r="54" spans="1:5" x14ac:dyDescent="0.2">
      <c r="A54" s="211">
        <v>5517</v>
      </c>
      <c r="B54" s="195" t="s">
        <v>503</v>
      </c>
      <c r="C54" s="197">
        <v>0</v>
      </c>
      <c r="D54" s="197">
        <v>0</v>
      </c>
      <c r="E54" s="207"/>
    </row>
    <row r="55" spans="1:5" x14ac:dyDescent="0.2">
      <c r="A55" s="211">
        <v>5518</v>
      </c>
      <c r="B55" s="195" t="s">
        <v>124</v>
      </c>
      <c r="C55" s="197">
        <v>0</v>
      </c>
      <c r="D55" s="197">
        <v>0</v>
      </c>
      <c r="E55" s="207"/>
    </row>
    <row r="56" spans="1:5" x14ac:dyDescent="0.2">
      <c r="A56" s="211">
        <v>5520</v>
      </c>
      <c r="B56" s="195" t="s">
        <v>123</v>
      </c>
      <c r="C56" s="197">
        <f>SUM(C57:C58)</f>
        <v>0</v>
      </c>
      <c r="D56" s="197">
        <f>SUM(D57:D58)</f>
        <v>0</v>
      </c>
      <c r="E56" s="207"/>
    </row>
    <row r="57" spans="1:5" x14ac:dyDescent="0.2">
      <c r="A57" s="211">
        <v>5521</v>
      </c>
      <c r="B57" s="195" t="s">
        <v>504</v>
      </c>
      <c r="C57" s="197">
        <v>0</v>
      </c>
      <c r="D57" s="197">
        <v>0</v>
      </c>
      <c r="E57" s="207"/>
    </row>
    <row r="58" spans="1:5" x14ac:dyDescent="0.2">
      <c r="A58" s="211">
        <v>5522</v>
      </c>
      <c r="B58" s="195" t="s">
        <v>505</v>
      </c>
      <c r="C58" s="197">
        <v>0</v>
      </c>
      <c r="D58" s="197">
        <v>0</v>
      </c>
      <c r="E58" s="207"/>
    </row>
    <row r="59" spans="1:5" x14ac:dyDescent="0.2">
      <c r="A59" s="211">
        <v>5530</v>
      </c>
      <c r="B59" s="195" t="s">
        <v>506</v>
      </c>
      <c r="C59" s="197">
        <f>SUM(C60:C64)</f>
        <v>0</v>
      </c>
      <c r="D59" s="197">
        <f>SUM(D60:D64)</f>
        <v>0</v>
      </c>
      <c r="E59" s="207"/>
    </row>
    <row r="60" spans="1:5" x14ac:dyDescent="0.2">
      <c r="A60" s="211">
        <v>5531</v>
      </c>
      <c r="B60" s="195" t="s">
        <v>507</v>
      </c>
      <c r="C60" s="197">
        <v>0</v>
      </c>
      <c r="D60" s="197">
        <v>0</v>
      </c>
      <c r="E60" s="207"/>
    </row>
    <row r="61" spans="1:5" x14ac:dyDescent="0.2">
      <c r="A61" s="211">
        <v>5532</v>
      </c>
      <c r="B61" s="195" t="s">
        <v>508</v>
      </c>
      <c r="C61" s="197">
        <v>0</v>
      </c>
      <c r="D61" s="197">
        <v>0</v>
      </c>
      <c r="E61" s="207"/>
    </row>
    <row r="62" spans="1:5" x14ac:dyDescent="0.2">
      <c r="A62" s="211">
        <v>5533</v>
      </c>
      <c r="B62" s="195" t="s">
        <v>509</v>
      </c>
      <c r="C62" s="197">
        <v>0</v>
      </c>
      <c r="D62" s="197">
        <v>0</v>
      </c>
      <c r="E62" s="207"/>
    </row>
    <row r="63" spans="1:5" x14ac:dyDescent="0.2">
      <c r="A63" s="211">
        <v>5534</v>
      </c>
      <c r="B63" s="195" t="s">
        <v>510</v>
      </c>
      <c r="C63" s="197">
        <v>0</v>
      </c>
      <c r="D63" s="197">
        <v>0</v>
      </c>
      <c r="E63" s="207"/>
    </row>
    <row r="64" spans="1:5" x14ac:dyDescent="0.2">
      <c r="A64" s="211">
        <v>5535</v>
      </c>
      <c r="B64" s="195" t="s">
        <v>511</v>
      </c>
      <c r="C64" s="197">
        <v>0</v>
      </c>
      <c r="D64" s="197">
        <v>0</v>
      </c>
      <c r="E64" s="207"/>
    </row>
    <row r="65" spans="1:5" x14ac:dyDescent="0.2">
      <c r="A65" s="211">
        <v>5540</v>
      </c>
      <c r="B65" s="195" t="s">
        <v>512</v>
      </c>
      <c r="C65" s="197">
        <f>SUM(C66)</f>
        <v>0</v>
      </c>
      <c r="D65" s="197">
        <f>SUM(D66)</f>
        <v>0</v>
      </c>
      <c r="E65" s="207"/>
    </row>
    <row r="66" spans="1:5" x14ac:dyDescent="0.2">
      <c r="A66" s="211">
        <v>5541</v>
      </c>
      <c r="B66" s="195" t="s">
        <v>512</v>
      </c>
      <c r="C66" s="197">
        <v>0</v>
      </c>
      <c r="D66" s="197">
        <v>0</v>
      </c>
      <c r="E66" s="207"/>
    </row>
    <row r="67" spans="1:5" x14ac:dyDescent="0.2">
      <c r="A67" s="211">
        <v>5550</v>
      </c>
      <c r="B67" s="195" t="s">
        <v>513</v>
      </c>
      <c r="C67" s="197">
        <f>SUM(C68)</f>
        <v>0</v>
      </c>
      <c r="D67" s="197">
        <f>SUM(D68)</f>
        <v>0</v>
      </c>
      <c r="E67" s="207"/>
    </row>
    <row r="68" spans="1:5" x14ac:dyDescent="0.2">
      <c r="A68" s="211">
        <v>5551</v>
      </c>
      <c r="B68" s="195" t="s">
        <v>513</v>
      </c>
      <c r="C68" s="197">
        <v>0</v>
      </c>
      <c r="D68" s="197">
        <v>0</v>
      </c>
      <c r="E68" s="207"/>
    </row>
    <row r="69" spans="1:5" x14ac:dyDescent="0.2">
      <c r="A69" s="211">
        <v>5590</v>
      </c>
      <c r="B69" s="195" t="s">
        <v>514</v>
      </c>
      <c r="C69" s="197">
        <f>SUM(C70:C77)</f>
        <v>0</v>
      </c>
      <c r="D69" s="197">
        <f>SUM(D70:D77)</f>
        <v>0</v>
      </c>
      <c r="E69" s="207"/>
    </row>
    <row r="70" spans="1:5" x14ac:dyDescent="0.2">
      <c r="A70" s="211">
        <v>5591</v>
      </c>
      <c r="B70" s="195" t="s">
        <v>515</v>
      </c>
      <c r="C70" s="197">
        <v>0</v>
      </c>
      <c r="D70" s="197">
        <v>0</v>
      </c>
      <c r="E70" s="207"/>
    </row>
    <row r="71" spans="1:5" x14ac:dyDescent="0.2">
      <c r="A71" s="211">
        <v>5592</v>
      </c>
      <c r="B71" s="195" t="s">
        <v>516</v>
      </c>
      <c r="C71" s="197">
        <v>0</v>
      </c>
      <c r="D71" s="197">
        <v>0</v>
      </c>
      <c r="E71" s="207"/>
    </row>
    <row r="72" spans="1:5" x14ac:dyDescent="0.2">
      <c r="A72" s="211">
        <v>5593</v>
      </c>
      <c r="B72" s="195" t="s">
        <v>517</v>
      </c>
      <c r="C72" s="197">
        <v>0</v>
      </c>
      <c r="D72" s="197">
        <v>0</v>
      </c>
      <c r="E72" s="207"/>
    </row>
    <row r="73" spans="1:5" x14ac:dyDescent="0.2">
      <c r="A73" s="211">
        <v>5594</v>
      </c>
      <c r="B73" s="195" t="s">
        <v>518</v>
      </c>
      <c r="C73" s="197">
        <v>0</v>
      </c>
      <c r="D73" s="197">
        <v>0</v>
      </c>
      <c r="E73" s="207"/>
    </row>
    <row r="74" spans="1:5" x14ac:dyDescent="0.2">
      <c r="A74" s="211">
        <v>5595</v>
      </c>
      <c r="B74" s="195" t="s">
        <v>519</v>
      </c>
      <c r="C74" s="197">
        <v>0</v>
      </c>
      <c r="D74" s="197">
        <v>0</v>
      </c>
      <c r="E74" s="207"/>
    </row>
    <row r="75" spans="1:5" x14ac:dyDescent="0.2">
      <c r="A75" s="211">
        <v>5596</v>
      </c>
      <c r="B75" s="195" t="s">
        <v>412</v>
      </c>
      <c r="C75" s="197">
        <v>0</v>
      </c>
      <c r="D75" s="197">
        <v>0</v>
      </c>
      <c r="E75" s="207"/>
    </row>
    <row r="76" spans="1:5" x14ac:dyDescent="0.2">
      <c r="A76" s="211">
        <v>5597</v>
      </c>
      <c r="B76" s="195" t="s">
        <v>520</v>
      </c>
      <c r="C76" s="197">
        <v>0</v>
      </c>
      <c r="D76" s="197">
        <v>0</v>
      </c>
      <c r="E76" s="207"/>
    </row>
    <row r="77" spans="1:5" x14ac:dyDescent="0.2">
      <c r="A77" s="211">
        <v>5599</v>
      </c>
      <c r="B77" s="195" t="s">
        <v>521</v>
      </c>
      <c r="C77" s="197">
        <v>0</v>
      </c>
      <c r="D77" s="197">
        <v>0</v>
      </c>
      <c r="E77" s="207"/>
    </row>
    <row r="78" spans="1:5" x14ac:dyDescent="0.2">
      <c r="A78" s="211">
        <v>5600</v>
      </c>
      <c r="B78" s="195" t="s">
        <v>122</v>
      </c>
      <c r="C78" s="197">
        <f>C79</f>
        <v>0</v>
      </c>
      <c r="D78" s="197">
        <f>SUM(D79:D80)</f>
        <v>0</v>
      </c>
      <c r="E78" s="207"/>
    </row>
    <row r="79" spans="1:5" x14ac:dyDescent="0.2">
      <c r="A79" s="211">
        <v>5610</v>
      </c>
      <c r="B79" s="195" t="s">
        <v>522</v>
      </c>
      <c r="C79" s="197">
        <f>C80</f>
        <v>0</v>
      </c>
      <c r="D79" s="197">
        <v>0</v>
      </c>
      <c r="E79" s="207"/>
    </row>
    <row r="80" spans="1:5" x14ac:dyDescent="0.2">
      <c r="A80" s="211">
        <v>5611</v>
      </c>
      <c r="B80" s="195" t="s">
        <v>523</v>
      </c>
      <c r="C80" s="197">
        <v>0</v>
      </c>
      <c r="D80" s="197">
        <v>0</v>
      </c>
      <c r="E80" s="207"/>
    </row>
    <row r="81" spans="1:5" x14ac:dyDescent="0.2">
      <c r="A81" s="212"/>
      <c r="B81" s="213"/>
      <c r="C81" s="213"/>
      <c r="D81" s="213"/>
      <c r="E81" s="214"/>
    </row>
    <row r="83" spans="1:5" x14ac:dyDescent="0.2">
      <c r="A83" s="84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2020-04-24T22:15:40Z</cp:lastPrinted>
  <dcterms:created xsi:type="dcterms:W3CDTF">2012-12-11T20:36:24Z</dcterms:created>
  <dcterms:modified xsi:type="dcterms:W3CDTF">2020-05-05T15:28:23Z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